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94" firstSheet="1" activeTab="1"/>
  </bookViews>
  <sheets>
    <sheet name="2017年方正县政府性基金收入表" sheetId="1" r:id="rId1"/>
    <sheet name="2017年方正县政府性基金支出表" sheetId="2" r:id="rId2"/>
    <sheet name="2017年方正县政府性基金转移支付表" sheetId="3" r:id="rId3"/>
    <sheet name="2017年方正县政府专项债务限额和余额情况表" sheetId="4" r:id="rId4"/>
  </sheets>
  <definedNames>
    <definedName name="_xlnm.Print_Titles" localSheetId="0">'2017年方正县政府性基金收入表'!$1:$4</definedName>
    <definedName name="_xlnm.Print_Titles" localSheetId="1">'2017年方正县政府性基金支出表'!$1:$4</definedName>
  </definedNames>
  <calcPr calcId="144525"/>
</workbook>
</file>

<file path=xl/sharedStrings.xml><?xml version="1.0" encoding="utf-8"?>
<sst xmlns="http://schemas.openxmlformats.org/spreadsheetml/2006/main" count="285" uniqueCount="266">
  <si>
    <t xml:space="preserve">2017年方正县政府性基金收入表 </t>
  </si>
  <si>
    <t>附件：3—1</t>
  </si>
  <si>
    <t>单位：万元</t>
  </si>
  <si>
    <t>收    入</t>
  </si>
  <si>
    <t>项           目</t>
  </si>
  <si>
    <t>决算数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</si>
  <si>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</si>
  <si>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</si>
  <si>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</si>
  <si>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</si>
  <si>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</si>
  <si>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六、新菜地开发建设基金收入</t>
  </si>
  <si>
    <t>七、新增建设用地土地有偿使用费收入</t>
  </si>
  <si>
    <t>八、南水北调工程建设基金收入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</si>
  <si>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</si>
  <si>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</si>
  <si>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</si>
  <si>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</si>
  <si>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</si>
  <si>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</si>
  <si>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</si>
  <si>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</si>
  <si>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</si>
  <si>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十三、大中型水库库区基金收入</t>
  </si>
  <si>
    <t>十四、彩票公益金收入</t>
  </si>
  <si>
    <t xml:space="preserve">  福利彩票公益金收入</t>
  </si>
  <si>
    <t xml:space="preserve">  体育彩票公益金收入</t>
  </si>
  <si>
    <t>十五、城市基础设施配套费收入</t>
  </si>
  <si>
    <t>十六、小型水库移民扶助基金收入</t>
  </si>
  <si>
    <t>十七、国家重大水利工程建设基金收入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</si>
  <si>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</si>
  <si>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</si>
  <si>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</si>
  <si>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十八、车辆通行费</t>
  </si>
  <si>
    <t>十九、污水处理费收入</t>
  </si>
  <si>
    <t>二十、彩票发行机构和彩票销售机构的业务费用</t>
  </si>
  <si>
    <t>二十一、其他政府性基金收入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</si>
  <si>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</si>
  <si>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</si>
  <si>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</si>
  <si>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</si>
  <si>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</si>
  <si>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</si>
  <si>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</si>
  <si>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</si>
  <si>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</si>
  <si>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待偿债置换专项债券结余</t>
  </si>
  <si>
    <t>收入总计</t>
  </si>
  <si>
    <t>2017年方正县政府性基金支出表</t>
  </si>
  <si>
    <t>附件：3—2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</si>
  <si>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</si>
  <si>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</si>
  <si>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</si>
  <si>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</si>
  <si>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</si>
  <si>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</si>
  <si>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</si>
  <si>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</si>
  <si>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</si>
  <si>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</si>
  <si>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</si>
  <si>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</si>
  <si>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</si>
  <si>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</si>
  <si>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</si>
  <si>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</si>
  <si>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</si>
  <si>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</si>
  <si>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</si>
  <si>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</si>
  <si>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</si>
  <si>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</si>
  <si>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</si>
  <si>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</si>
  <si>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</si>
  <si>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</si>
  <si>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</si>
  <si>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</si>
  <si>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</si>
  <si>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</si>
  <si>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</si>
  <si>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</si>
  <si>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</si>
  <si>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</si>
  <si>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</si>
  <si>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</si>
  <si>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</si>
  <si>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</si>
  <si>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</si>
  <si>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</si>
  <si>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</si>
  <si>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</si>
  <si>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</si>
  <si>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</si>
  <si>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</si>
  <si>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</si>
  <si>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</si>
  <si>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</si>
  <si>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</si>
  <si>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</si>
  <si>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</si>
  <si>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</si>
  <si>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</si>
  <si>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</si>
  <si>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</si>
  <si>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</si>
  <si>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</si>
  <si>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</si>
  <si>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</si>
  <si>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</si>
  <si>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</si>
  <si>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</si>
  <si>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</si>
  <si>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</si>
  <si>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</si>
  <si>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</si>
  <si>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</si>
  <si>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</si>
  <si>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</si>
  <si>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</si>
  <si>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</si>
  <si>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</si>
  <si>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</si>
  <si>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</si>
  <si>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</si>
  <si>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</si>
  <si>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</si>
  <si>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铁路资产变现收入安排的支出</t>
    </r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</si>
  <si>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</si>
  <si>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</si>
  <si>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</si>
  <si>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</si>
  <si>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</si>
  <si>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</si>
  <si>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</si>
  <si>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</si>
  <si>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</si>
  <si>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</si>
  <si>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</si>
  <si>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</si>
  <si>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</si>
  <si>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</si>
  <si>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</si>
  <si>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</si>
  <si>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</si>
  <si>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</si>
  <si>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</si>
  <si>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</si>
  <si>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</si>
  <si>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</si>
  <si>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</si>
  <si>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</si>
  <si>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</si>
  <si>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</si>
  <si>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</si>
  <si>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</si>
  <si>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</si>
  <si>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</si>
  <si>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</si>
  <si>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</si>
  <si>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</si>
  <si>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</si>
  <si>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</si>
  <si>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</si>
  <si>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</si>
  <si>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</si>
  <si>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</si>
  <si>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</si>
  <si>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</si>
  <si>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</si>
  <si>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</si>
  <si>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</si>
  <si>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</si>
  <si>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</si>
  <si>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</si>
  <si>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</si>
  <si>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</si>
  <si>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</si>
  <si>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</si>
  <si>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</si>
  <si>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</si>
  <si>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</si>
  <si>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</si>
  <si>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</si>
  <si>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</si>
  <si>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</si>
  <si>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</si>
  <si>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</si>
  <si>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</si>
  <si>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</si>
  <si>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</si>
  <si>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</si>
  <si>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</si>
  <si>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</si>
  <si>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</si>
  <si>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</si>
  <si>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</si>
  <si>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</si>
  <si>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</si>
  <si>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</si>
  <si>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</si>
  <si>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</si>
  <si>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</si>
  <si>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</si>
  <si>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</si>
  <si>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</si>
  <si>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</si>
  <si>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</si>
  <si>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</si>
  <si>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</si>
  <si>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</si>
  <si>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</si>
  <si>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</si>
  <si>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</si>
  <si>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</si>
  <si>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</si>
  <si>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</si>
  <si>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</si>
  <si>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</si>
  <si>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</si>
  <si>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</si>
  <si>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</si>
  <si>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</si>
  <si>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</si>
  <si>
    <t>2017年方正县政府性基金转移支付表</t>
  </si>
  <si>
    <t>附件：3—3</t>
  </si>
  <si>
    <t>项目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</si>
  <si>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</si>
  <si>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</si>
  <si>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</si>
  <si>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</si>
  <si>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</si>
  <si>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</si>
  <si>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</si>
  <si>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</si>
  <si>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</si>
  <si>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</si>
  <si>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</si>
  <si>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</si>
  <si>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</si>
  <si>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</si>
  <si>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</si>
  <si>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</si>
  <si>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</si>
  <si>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</si>
  <si>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</si>
  <si>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</si>
  <si>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</si>
  <si>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</si>
  <si>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</si>
  <si>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</si>
  <si>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</si>
  <si>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</si>
  <si>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</si>
  <si>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</si>
  <si>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</si>
  <si>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2017年方正县政府专项债务限额和余额情况表</t>
  </si>
  <si>
    <t>附件：3—4</t>
  </si>
  <si>
    <t xml:space="preserve">           单位：万元</t>
  </si>
  <si>
    <t>项  目</t>
  </si>
  <si>
    <t>2016年政府专项债务余额</t>
  </si>
  <si>
    <t>2017年政府专项债务限额</t>
  </si>
  <si>
    <t>2017年政府专项债务（转贷）收入</t>
  </si>
  <si>
    <t>2017年政府专项债务还本支出</t>
  </si>
  <si>
    <t>2017年政府化解本金</t>
  </si>
  <si>
    <t>2017年政府专项债务余额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</si>
</sst>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4" xfId="0" applyFont="1" applyFill="1" applyBorder="1" applyAlignment="1" applyProtection="1">
      <alignment horizontal="distributed" vertical="center"/>
      <protection locked="0"/>
    </xf>
    <xf numFmtId="0" fontId="8" fillId="0" borderId="5" xfId="0" applyFont="1" applyFill="1" applyBorder="1" applyAlignment="1" applyProtection="1">
      <alignment horizontal="distributed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</xf>
    <xf numFmtId="3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1" fontId="1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opLeftCell="A3" workbookViewId="0">
      <selection activeCell="D17" sqref="D17"/>
    </sheetView>
  </sheetViews>
  <sheetFormatPr defaultColWidth="9" defaultRowHeight="14.25" outlineLevelCol="1"/>
  <cols>
    <col min="1" max="1" width="51" style="20" customWidth="1"/>
    <col min="2" max="2" width="13.75" style="20" customWidth="1"/>
    <col min="3" max="16384" width="9" style="1"/>
  </cols>
  <sheetData>
    <row r="1" s="1" customFormat="1" ht="20.25" spans="1:2">
      <c r="A1" s="38" t="s">
        <v>0</v>
      </c>
      <c r="B1" s="38"/>
    </row>
    <row r="2" s="1" customFormat="1" ht="7" customHeight="1" spans="1:2">
      <c r="A2" s="38"/>
      <c r="B2" s="38"/>
    </row>
    <row r="3" s="1" customFormat="1" spans="1:2">
      <c r="A3" s="22" t="s">
        <v>1</v>
      </c>
      <c r="B3" s="20" t="s">
        <v>2</v>
      </c>
    </row>
    <row r="4" s="1" customFormat="1" ht="21" customHeight="1" spans="1:2">
      <c r="A4" s="39" t="s">
        <v>3</v>
      </c>
      <c r="B4" s="39"/>
    </row>
    <row r="5" s="1" customFormat="1" spans="1:2">
      <c r="A5" s="40" t="s">
        <v>4</v>
      </c>
      <c r="B5" s="26" t="s">
        <v>5</v>
      </c>
    </row>
    <row r="6" s="1" customFormat="1" spans="1:2">
      <c r="A6" s="27" t="s">
        <v>6</v>
      </c>
      <c r="B6" s="31"/>
    </row>
    <row r="7" s="1" customFormat="1" spans="1:2">
      <c r="A7" s="27" t="s">
        <v>7</v>
      </c>
      <c r="B7" s="31"/>
    </row>
    <row r="8" s="1" customFormat="1" spans="1:2">
      <c r="A8" s="27" t="s">
        <v>8</v>
      </c>
      <c r="B8" s="31"/>
    </row>
    <row r="9" s="1" customFormat="1" spans="1:2">
      <c r="A9" s="27" t="s">
        <v>9</v>
      </c>
      <c r="B9" s="31"/>
    </row>
    <row r="10" s="1" customFormat="1" spans="1:2">
      <c r="A10" s="27" t="s">
        <v>10</v>
      </c>
      <c r="B10" s="31"/>
    </row>
    <row r="11" s="1" customFormat="1" spans="1:2">
      <c r="A11" s="27" t="s">
        <v>11</v>
      </c>
      <c r="B11" s="31"/>
    </row>
    <row r="12" s="1" customFormat="1" spans="1:2">
      <c r="A12" s="27" t="s">
        <v>12</v>
      </c>
      <c r="B12" s="31"/>
    </row>
    <row r="13" s="1" customFormat="1" spans="1:2">
      <c r="A13" s="27" t="s">
        <v>13</v>
      </c>
      <c r="B13" s="31"/>
    </row>
    <row r="14" s="1" customFormat="1" spans="1:2">
      <c r="A14" s="27" t="s">
        <v>14</v>
      </c>
      <c r="B14" s="31"/>
    </row>
    <row r="15" s="1" customFormat="1" spans="1:2">
      <c r="A15" s="27" t="s">
        <v>15</v>
      </c>
      <c r="B15" s="31"/>
    </row>
    <row r="16" s="1" customFormat="1" spans="1:2">
      <c r="A16" s="27" t="s">
        <v>16</v>
      </c>
      <c r="B16" s="31"/>
    </row>
    <row r="17" s="1" customFormat="1" spans="1:2">
      <c r="A17" s="27" t="s">
        <v>17</v>
      </c>
      <c r="B17" s="30">
        <f>SUM(B18:B22)</f>
        <v>-82</v>
      </c>
    </row>
    <row r="18" s="1" customFormat="1" spans="1:2">
      <c r="A18" s="31" t="s">
        <v>18</v>
      </c>
      <c r="B18" s="31">
        <v>300</v>
      </c>
    </row>
    <row r="19" s="1" customFormat="1" spans="1:2">
      <c r="A19" s="31" t="s">
        <v>19</v>
      </c>
      <c r="B19" s="31"/>
    </row>
    <row r="20" s="1" customFormat="1" spans="1:2">
      <c r="A20" s="31" t="s">
        <v>20</v>
      </c>
      <c r="B20" s="31"/>
    </row>
    <row r="21" s="1" customFormat="1" spans="1:2">
      <c r="A21" s="31" t="s">
        <v>21</v>
      </c>
      <c r="B21" s="31">
        <v>-428</v>
      </c>
    </row>
    <row r="22" s="1" customFormat="1" spans="1:2">
      <c r="A22" s="31" t="s">
        <v>22</v>
      </c>
      <c r="B22" s="31">
        <v>46</v>
      </c>
    </row>
    <row r="23" s="1" customFormat="1" spans="1:2">
      <c r="A23" s="27" t="s">
        <v>23</v>
      </c>
      <c r="B23" s="31"/>
    </row>
    <row r="24" s="1" customFormat="1" spans="1:2">
      <c r="A24" s="27" t="s">
        <v>24</v>
      </c>
      <c r="B24" s="30">
        <f>SUM(B25:B26)</f>
        <v>200</v>
      </c>
    </row>
    <row r="25" s="1" customFormat="1" spans="1:2">
      <c r="A25" s="31" t="s">
        <v>25</v>
      </c>
      <c r="B25" s="31">
        <v>101</v>
      </c>
    </row>
    <row r="26" s="1" customFormat="1" spans="1:2">
      <c r="A26" s="31" t="s">
        <v>26</v>
      </c>
      <c r="B26" s="31">
        <v>99</v>
      </c>
    </row>
    <row r="27" s="1" customFormat="1" spans="1:2">
      <c r="A27" s="27" t="s">
        <v>27</v>
      </c>
      <c r="B27" s="31"/>
    </row>
    <row r="28" s="1" customFormat="1" spans="1:2">
      <c r="A28" s="27" t="s">
        <v>28</v>
      </c>
      <c r="B28" s="31"/>
    </row>
    <row r="29" s="1" customFormat="1" spans="1:2">
      <c r="A29" s="27" t="s">
        <v>29</v>
      </c>
      <c r="B29" s="30">
        <f>SUM(B30:B32)</f>
        <v>0</v>
      </c>
    </row>
    <row r="30" s="1" customFormat="1" spans="1:2">
      <c r="A30" s="31" t="s">
        <v>30</v>
      </c>
      <c r="B30" s="31"/>
    </row>
    <row r="31" s="1" customFormat="1" spans="1:2">
      <c r="A31" s="31" t="s">
        <v>31</v>
      </c>
      <c r="B31" s="31"/>
    </row>
    <row r="32" s="1" customFormat="1" spans="1:2">
      <c r="A32" s="31" t="s">
        <v>32</v>
      </c>
      <c r="B32" s="31"/>
    </row>
    <row r="33" s="1" customFormat="1" spans="1:2">
      <c r="A33" s="27" t="s">
        <v>33</v>
      </c>
      <c r="B33" s="31"/>
    </row>
    <row r="34" s="1" customFormat="1" spans="1:2">
      <c r="A34" s="27" t="s">
        <v>34</v>
      </c>
      <c r="B34" s="31"/>
    </row>
    <row r="35" s="1" customFormat="1" spans="1:2">
      <c r="A35" s="27" t="s">
        <v>35</v>
      </c>
      <c r="B35" s="31"/>
    </row>
    <row r="36" s="1" customFormat="1" spans="1:2">
      <c r="A36" s="27" t="s">
        <v>36</v>
      </c>
      <c r="B36" s="31"/>
    </row>
    <row r="37" s="1" customFormat="1" spans="1:2">
      <c r="A37" s="31"/>
      <c r="B37" s="31"/>
    </row>
    <row r="38" s="1" customFormat="1" spans="1:2">
      <c r="A38" s="34" t="s">
        <v>37</v>
      </c>
      <c r="B38" s="41">
        <f>SUM(B6:B17,B23:B24,B27:B29,B33:B36)</f>
        <v>118</v>
      </c>
    </row>
    <row r="39" s="1" customFormat="1" spans="1:2">
      <c r="A39" s="42" t="s">
        <v>38</v>
      </c>
      <c r="B39" s="30">
        <f>SUM(B40,B43:B44,B46:B47)</f>
        <v>1348</v>
      </c>
    </row>
    <row r="40" s="1" customFormat="1" spans="1:2">
      <c r="A40" s="31" t="s">
        <v>39</v>
      </c>
      <c r="B40" s="43">
        <f>SUM(B41:B42)</f>
        <v>1068</v>
      </c>
    </row>
    <row r="41" s="1" customFormat="1" spans="1:2">
      <c r="A41" s="31" t="s">
        <v>40</v>
      </c>
      <c r="B41" s="44">
        <v>1068</v>
      </c>
    </row>
    <row r="42" s="1" customFormat="1" spans="1:2">
      <c r="A42" s="31" t="s">
        <v>41</v>
      </c>
      <c r="B42" s="44"/>
    </row>
    <row r="43" s="1" customFormat="1" spans="1:2">
      <c r="A43" s="31" t="s">
        <v>42</v>
      </c>
      <c r="B43" s="44">
        <v>280</v>
      </c>
    </row>
    <row r="44" s="1" customFormat="1" spans="1:2">
      <c r="A44" s="31" t="s">
        <v>43</v>
      </c>
      <c r="B44" s="44"/>
    </row>
    <row r="45" s="1" customFormat="1" spans="1:2">
      <c r="A45" s="31" t="s">
        <v>44</v>
      </c>
      <c r="B45" s="44"/>
    </row>
    <row r="46" s="1" customFormat="1" spans="1:2">
      <c r="A46" s="36" t="s">
        <v>45</v>
      </c>
      <c r="B46" s="44"/>
    </row>
    <row r="47" s="1" customFormat="1" spans="1:2">
      <c r="A47" s="36" t="s">
        <v>46</v>
      </c>
      <c r="B47" s="44"/>
    </row>
    <row r="48" s="1" customFormat="1" spans="1:2">
      <c r="A48" s="36"/>
      <c r="B48" s="44"/>
    </row>
    <row r="49" s="1" customFormat="1" spans="1:2">
      <c r="A49" s="34" t="s">
        <v>47</v>
      </c>
      <c r="B49" s="37">
        <f>SUM(B38:B39)</f>
        <v>1466</v>
      </c>
    </row>
  </sheetData>
  <mergeCells count="2">
    <mergeCell ref="A1:B1"/>
    <mergeCell ref="A4:B4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4"/>
  <sheetViews>
    <sheetView tabSelected="1" topLeftCell="A139" workbookViewId="0">
      <selection activeCell="A177" sqref="A177"/>
    </sheetView>
  </sheetViews>
  <sheetFormatPr defaultColWidth="9" defaultRowHeight="14.25" outlineLevelCol="1"/>
  <cols>
    <col min="1" max="1" width="59.5" style="20" customWidth="1"/>
    <col min="2" max="2" width="15.625" style="20" customWidth="1"/>
    <col min="3" max="16384" width="9" style="1"/>
  </cols>
  <sheetData>
    <row r="1" s="1" customFormat="1" ht="20.25" spans="1:2">
      <c r="A1" s="21" t="s">
        <v>48</v>
      </c>
      <c r="B1" s="21"/>
    </row>
    <row r="2" s="1" customFormat="1" spans="1:2">
      <c r="A2" s="22" t="s">
        <v>49</v>
      </c>
      <c r="B2" s="20" t="s">
        <v>2</v>
      </c>
    </row>
    <row r="3" s="1" customFormat="1" ht="18.75" spans="1:2">
      <c r="A3" s="23" t="s">
        <v>50</v>
      </c>
      <c r="B3" s="24"/>
    </row>
    <row r="4" s="1" customFormat="1" spans="1:2">
      <c r="A4" s="25" t="s">
        <v>51</v>
      </c>
      <c r="B4" s="26" t="s">
        <v>5</v>
      </c>
    </row>
    <row r="5" s="1" customFormat="1" spans="1:2">
      <c r="A5" s="27" t="s">
        <v>52</v>
      </c>
      <c r="B5" s="28">
        <f>B6</f>
        <v>5</v>
      </c>
    </row>
    <row r="6" s="1" customFormat="1" spans="1:2">
      <c r="A6" s="29" t="s">
        <v>53</v>
      </c>
      <c r="B6" s="30">
        <f>SUM(B7:B10)</f>
        <v>5</v>
      </c>
    </row>
    <row r="7" s="1" customFormat="1" spans="1:2">
      <c r="A7" s="29" t="s">
        <v>54</v>
      </c>
      <c r="B7" s="31">
        <v>5</v>
      </c>
    </row>
    <row r="8" s="1" customFormat="1" spans="1:2">
      <c r="A8" s="29" t="s">
        <v>55</v>
      </c>
      <c r="B8" s="31"/>
    </row>
    <row r="9" s="1" customFormat="1" spans="1:2">
      <c r="A9" s="29" t="s">
        <v>56</v>
      </c>
      <c r="B9" s="31"/>
    </row>
    <row r="10" s="1" customFormat="1" spans="1:2">
      <c r="A10" s="29" t="s">
        <v>57</v>
      </c>
      <c r="B10" s="31"/>
    </row>
    <row r="11" s="1" customFormat="1" spans="1:2">
      <c r="A11" s="27" t="s">
        <v>58</v>
      </c>
      <c r="B11" s="30">
        <f>SUM(B12,B16)</f>
        <v>326</v>
      </c>
    </row>
    <row r="12" s="1" customFormat="1" spans="1:2">
      <c r="A12" s="29" t="s">
        <v>59</v>
      </c>
      <c r="B12" s="30">
        <f>SUM(B13:B15)</f>
        <v>326</v>
      </c>
    </row>
    <row r="13" s="1" customFormat="1" spans="1:2">
      <c r="A13" s="29" t="s">
        <v>60</v>
      </c>
      <c r="B13" s="31">
        <v>148</v>
      </c>
    </row>
    <row r="14" s="1" customFormat="1" spans="1:2">
      <c r="A14" s="29" t="s">
        <v>61</v>
      </c>
      <c r="B14" s="31">
        <v>174</v>
      </c>
    </row>
    <row r="15" s="1" customFormat="1" spans="1:2">
      <c r="A15" s="29" t="s">
        <v>62</v>
      </c>
      <c r="B15" s="31">
        <v>4</v>
      </c>
    </row>
    <row r="16" s="1" customFormat="1" spans="1:2">
      <c r="A16" s="29" t="s">
        <v>63</v>
      </c>
      <c r="B16" s="30">
        <f>SUM(B17:B19)</f>
        <v>0</v>
      </c>
    </row>
    <row r="17" s="1" customFormat="1" spans="1:2">
      <c r="A17" s="29" t="s">
        <v>60</v>
      </c>
      <c r="B17" s="31"/>
    </row>
    <row r="18" s="1" customFormat="1" spans="1:2">
      <c r="A18" s="29" t="s">
        <v>61</v>
      </c>
      <c r="B18" s="31"/>
    </row>
    <row r="19" s="1" customFormat="1" spans="1:2">
      <c r="A19" s="32" t="s">
        <v>64</v>
      </c>
      <c r="B19" s="31"/>
    </row>
    <row r="20" s="1" customFormat="1" spans="1:2">
      <c r="A20" s="27" t="s">
        <v>65</v>
      </c>
      <c r="B20" s="30">
        <f>SUM(B21:B22)</f>
        <v>0</v>
      </c>
    </row>
    <row r="21" s="1" customFormat="1" spans="1:2">
      <c r="A21" s="27" t="s">
        <v>66</v>
      </c>
      <c r="B21" s="31"/>
    </row>
    <row r="22" s="1" customFormat="1" spans="1:2">
      <c r="A22" s="27" t="s">
        <v>67</v>
      </c>
      <c r="B22" s="30">
        <f>SUM(B23:B26)</f>
        <v>0</v>
      </c>
    </row>
    <row r="23" s="1" customFormat="1" spans="1:2">
      <c r="A23" s="27" t="s">
        <v>68</v>
      </c>
      <c r="B23" s="31"/>
    </row>
    <row r="24" s="1" customFormat="1" spans="1:2">
      <c r="A24" s="27" t="s">
        <v>69</v>
      </c>
      <c r="B24" s="31"/>
    </row>
    <row r="25" s="1" customFormat="1" spans="1:2">
      <c r="A25" s="27" t="s">
        <v>70</v>
      </c>
      <c r="B25" s="31"/>
    </row>
    <row r="26" s="1" customFormat="1" spans="1:2">
      <c r="A26" s="27" t="s">
        <v>71</v>
      </c>
      <c r="B26" s="31"/>
    </row>
    <row r="27" s="1" customFormat="1" spans="1:2">
      <c r="A27" s="27" t="s">
        <v>72</v>
      </c>
      <c r="B27" s="30">
        <f>SUM(B28,B41,B47,B51:B52,B58,B64)</f>
        <v>3</v>
      </c>
    </row>
    <row r="28" s="1" customFormat="1" spans="1:2">
      <c r="A28" s="27" t="s">
        <v>73</v>
      </c>
      <c r="B28" s="30">
        <f>SUM(B29:B40)</f>
        <v>3</v>
      </c>
    </row>
    <row r="29" s="1" customFormat="1" spans="1:2">
      <c r="A29" s="32" t="s">
        <v>74</v>
      </c>
      <c r="B29" s="31"/>
    </row>
    <row r="30" s="1" customFormat="1" spans="1:2">
      <c r="A30" s="32" t="s">
        <v>75</v>
      </c>
      <c r="B30" s="31"/>
    </row>
    <row r="31" s="1" customFormat="1" spans="1:2">
      <c r="A31" s="32" t="s">
        <v>76</v>
      </c>
      <c r="B31" s="31"/>
    </row>
    <row r="32" s="1" customFormat="1" spans="1:2">
      <c r="A32" s="32" t="s">
        <v>77</v>
      </c>
      <c r="B32" s="31"/>
    </row>
    <row r="33" s="1" customFormat="1" spans="1:2">
      <c r="A33" s="32" t="s">
        <v>78</v>
      </c>
      <c r="B33" s="31"/>
    </row>
    <row r="34" s="1" customFormat="1" spans="1:2">
      <c r="A34" s="32" t="s">
        <v>79</v>
      </c>
      <c r="B34" s="31"/>
    </row>
    <row r="35" s="1" customFormat="1" spans="1:2">
      <c r="A35" s="32" t="s">
        <v>80</v>
      </c>
      <c r="B35" s="31"/>
    </row>
    <row r="36" s="1" customFormat="1" spans="1:2">
      <c r="A36" s="32" t="s">
        <v>81</v>
      </c>
      <c r="B36" s="31"/>
    </row>
    <row r="37" s="1" customFormat="1" spans="1:2">
      <c r="A37" s="32" t="s">
        <v>82</v>
      </c>
      <c r="B37" s="31"/>
    </row>
    <row r="38" s="1" customFormat="1" spans="1:2">
      <c r="A38" s="33" t="s">
        <v>83</v>
      </c>
      <c r="B38" s="31"/>
    </row>
    <row r="39" s="1" customFormat="1" spans="1:2">
      <c r="A39" s="33" t="s">
        <v>84</v>
      </c>
      <c r="B39" s="31"/>
    </row>
    <row r="40" s="1" customFormat="1" spans="1:2">
      <c r="A40" s="32" t="s">
        <v>85</v>
      </c>
      <c r="B40" s="31">
        <v>3</v>
      </c>
    </row>
    <row r="41" s="1" customFormat="1" spans="1:2">
      <c r="A41" s="27" t="s">
        <v>86</v>
      </c>
      <c r="B41" s="30">
        <f>SUM(B42:B46)</f>
        <v>0</v>
      </c>
    </row>
    <row r="42" s="1" customFormat="1" spans="1:2">
      <c r="A42" s="32" t="s">
        <v>87</v>
      </c>
      <c r="B42" s="31"/>
    </row>
    <row r="43" s="1" customFormat="1" spans="1:2">
      <c r="A43" s="32" t="s">
        <v>88</v>
      </c>
      <c r="B43" s="31"/>
    </row>
    <row r="44" s="1" customFormat="1" spans="1:2">
      <c r="A44" s="32" t="s">
        <v>89</v>
      </c>
      <c r="B44" s="31"/>
    </row>
    <row r="45" s="1" customFormat="1" spans="1:2">
      <c r="A45" s="32" t="s">
        <v>90</v>
      </c>
      <c r="B45" s="31"/>
    </row>
    <row r="46" s="1" customFormat="1" spans="1:2">
      <c r="A46" s="32" t="s">
        <v>91</v>
      </c>
      <c r="B46" s="31"/>
    </row>
    <row r="47" s="1" customFormat="1" spans="1:2">
      <c r="A47" s="27" t="s">
        <v>92</v>
      </c>
      <c r="B47" s="30">
        <f>SUM(B48:B50)</f>
        <v>0</v>
      </c>
    </row>
    <row r="48" s="1" customFormat="1" spans="1:2">
      <c r="A48" s="32" t="s">
        <v>74</v>
      </c>
      <c r="B48" s="31"/>
    </row>
    <row r="49" s="1" customFormat="1" spans="1:2">
      <c r="A49" s="32" t="s">
        <v>75</v>
      </c>
      <c r="B49" s="31"/>
    </row>
    <row r="50" s="1" customFormat="1" spans="1:2">
      <c r="A50" s="32" t="s">
        <v>93</v>
      </c>
      <c r="B50" s="31"/>
    </row>
    <row r="51" s="1" customFormat="1" spans="1:2">
      <c r="A51" s="27" t="s">
        <v>94</v>
      </c>
      <c r="B51" s="31"/>
    </row>
    <row r="52" s="1" customFormat="1" spans="1:2">
      <c r="A52" s="27" t="s">
        <v>95</v>
      </c>
      <c r="B52" s="30">
        <f>SUM(B53:B57)</f>
        <v>0</v>
      </c>
    </row>
    <row r="53" s="1" customFormat="1" spans="1:2">
      <c r="A53" s="32" t="s">
        <v>96</v>
      </c>
      <c r="B53" s="31"/>
    </row>
    <row r="54" s="1" customFormat="1" spans="1:2">
      <c r="A54" s="32" t="s">
        <v>97</v>
      </c>
      <c r="B54" s="31"/>
    </row>
    <row r="55" s="1" customFormat="1" spans="1:2">
      <c r="A55" s="32" t="s">
        <v>98</v>
      </c>
      <c r="B55" s="31"/>
    </row>
    <row r="56" s="1" customFormat="1" spans="1:2">
      <c r="A56" s="32" t="s">
        <v>99</v>
      </c>
      <c r="B56" s="31"/>
    </row>
    <row r="57" s="1" customFormat="1" spans="1:2">
      <c r="A57" s="27" t="s">
        <v>100</v>
      </c>
      <c r="B57" s="31"/>
    </row>
    <row r="58" s="1" customFormat="1" spans="1:2">
      <c r="A58" s="27" t="s">
        <v>101</v>
      </c>
      <c r="B58" s="30">
        <f>SUM(B59:B63)</f>
        <v>0</v>
      </c>
    </row>
    <row r="59" s="1" customFormat="1" spans="1:2">
      <c r="A59" s="32" t="s">
        <v>87</v>
      </c>
      <c r="B59" s="31"/>
    </row>
    <row r="60" s="1" customFormat="1" spans="1:2">
      <c r="A60" s="32" t="s">
        <v>88</v>
      </c>
      <c r="B60" s="31"/>
    </row>
    <row r="61" s="1" customFormat="1" spans="1:2">
      <c r="A61" s="32" t="s">
        <v>89</v>
      </c>
      <c r="B61" s="31"/>
    </row>
    <row r="62" s="1" customFormat="1" spans="1:2">
      <c r="A62" s="32" t="s">
        <v>90</v>
      </c>
      <c r="B62" s="31"/>
    </row>
    <row r="63" s="1" customFormat="1" spans="1:2">
      <c r="A63" s="32" t="s">
        <v>102</v>
      </c>
      <c r="B63" s="31"/>
    </row>
    <row r="64" s="1" customFormat="1" spans="1:2">
      <c r="A64" s="27" t="s">
        <v>103</v>
      </c>
      <c r="B64" s="31"/>
    </row>
    <row r="65" s="1" customFormat="1" spans="1:2">
      <c r="A65" s="27" t="s">
        <v>104</v>
      </c>
      <c r="B65" s="30">
        <f>SUM(B66,B72,B77,B82,B85)</f>
        <v>0</v>
      </c>
    </row>
    <row r="66" s="1" customFormat="1" spans="1:2">
      <c r="A66" s="32" t="s">
        <v>105</v>
      </c>
      <c r="B66" s="30">
        <f>SUM(B67:B71)</f>
        <v>0</v>
      </c>
    </row>
    <row r="67" s="1" customFormat="1" spans="1:2">
      <c r="A67" s="31" t="s">
        <v>106</v>
      </c>
      <c r="B67" s="31"/>
    </row>
    <row r="68" s="1" customFormat="1" spans="1:2">
      <c r="A68" s="31" t="s">
        <v>107</v>
      </c>
      <c r="B68" s="31"/>
    </row>
    <row r="69" s="1" customFormat="1" spans="1:2">
      <c r="A69" s="31" t="s">
        <v>108</v>
      </c>
      <c r="B69" s="31"/>
    </row>
    <row r="70" s="1" customFormat="1" spans="1:2">
      <c r="A70" s="31" t="s">
        <v>109</v>
      </c>
      <c r="B70" s="31"/>
    </row>
    <row r="71" s="1" customFormat="1" spans="1:2">
      <c r="A71" s="31" t="s">
        <v>110</v>
      </c>
      <c r="B71" s="31"/>
    </row>
    <row r="72" s="1" customFormat="1" spans="1:2">
      <c r="A72" s="32" t="s">
        <v>111</v>
      </c>
      <c r="B72" s="30">
        <f>SUM(B73:B76)</f>
        <v>0</v>
      </c>
    </row>
    <row r="73" s="1" customFormat="1" spans="1:2">
      <c r="A73" s="32" t="s">
        <v>61</v>
      </c>
      <c r="B73" s="31"/>
    </row>
    <row r="74" s="1" customFormat="1" spans="1:2">
      <c r="A74" s="32" t="s">
        <v>112</v>
      </c>
      <c r="B74" s="31"/>
    </row>
    <row r="75" s="1" customFormat="1" spans="1:2">
      <c r="A75" s="32" t="s">
        <v>113</v>
      </c>
      <c r="B75" s="31"/>
    </row>
    <row r="76" s="1" customFormat="1" spans="1:2">
      <c r="A76" s="32" t="s">
        <v>114</v>
      </c>
      <c r="B76" s="31"/>
    </row>
    <row r="77" s="1" customFormat="1" spans="1:2">
      <c r="A77" s="32" t="s">
        <v>115</v>
      </c>
      <c r="B77" s="30">
        <f>SUM(B78:B81)</f>
        <v>0</v>
      </c>
    </row>
    <row r="78" s="1" customFormat="1" spans="1:2">
      <c r="A78" s="32" t="s">
        <v>61</v>
      </c>
      <c r="B78" s="31"/>
    </row>
    <row r="79" s="1" customFormat="1" spans="1:2">
      <c r="A79" s="32" t="s">
        <v>112</v>
      </c>
      <c r="B79" s="31"/>
    </row>
    <row r="80" s="1" customFormat="1" spans="1:2">
      <c r="A80" s="32" t="s">
        <v>116</v>
      </c>
      <c r="B80" s="31"/>
    </row>
    <row r="81" s="1" customFormat="1" spans="1:2">
      <c r="A81" s="32" t="s">
        <v>117</v>
      </c>
      <c r="B81" s="31"/>
    </row>
    <row r="82" s="1" customFormat="1" spans="1:2">
      <c r="A82" s="32" t="s">
        <v>118</v>
      </c>
      <c r="B82" s="30">
        <f>SUM(B83:B84)</f>
        <v>0</v>
      </c>
    </row>
    <row r="83" s="1" customFormat="1" spans="1:2">
      <c r="A83" s="32" t="s">
        <v>119</v>
      </c>
      <c r="B83" s="31"/>
    </row>
    <row r="84" s="1" customFormat="1" spans="1:2">
      <c r="A84" s="32" t="s">
        <v>120</v>
      </c>
      <c r="B84" s="31"/>
    </row>
    <row r="85" s="1" customFormat="1" spans="1:2">
      <c r="A85" s="32" t="s">
        <v>121</v>
      </c>
      <c r="B85" s="30">
        <f>SUM(B86:B89)</f>
        <v>0</v>
      </c>
    </row>
    <row r="86" s="1" customFormat="1" spans="1:2">
      <c r="A86" s="32" t="s">
        <v>119</v>
      </c>
      <c r="B86" s="31"/>
    </row>
    <row r="87" s="1" customFormat="1" spans="1:2">
      <c r="A87" s="32" t="s">
        <v>122</v>
      </c>
      <c r="B87" s="31"/>
    </row>
    <row r="88" s="1" customFormat="1" spans="1:2">
      <c r="A88" s="32" t="s">
        <v>123</v>
      </c>
      <c r="B88" s="31"/>
    </row>
    <row r="89" s="1" customFormat="1" spans="1:2">
      <c r="A89" s="32" t="s">
        <v>124</v>
      </c>
      <c r="B89" s="31"/>
    </row>
    <row r="90" s="1" customFormat="1" spans="1:2">
      <c r="A90" s="29" t="s">
        <v>125</v>
      </c>
      <c r="B90" s="30">
        <f>SUM(B91,B93,B98,B103,B108,B117,B124)</f>
        <v>0</v>
      </c>
    </row>
    <row r="91" s="1" customFormat="1" spans="1:2">
      <c r="A91" s="29" t="s">
        <v>126</v>
      </c>
      <c r="B91" s="30">
        <f>B92</f>
        <v>0</v>
      </c>
    </row>
    <row r="92" s="1" customFormat="1" spans="1:2">
      <c r="A92" s="29" t="s">
        <v>127</v>
      </c>
      <c r="B92" s="31"/>
    </row>
    <row r="93" s="1" customFormat="1" spans="1:2">
      <c r="A93" s="32" t="s">
        <v>128</v>
      </c>
      <c r="B93" s="30">
        <f>SUM(B94:B97)</f>
        <v>0</v>
      </c>
    </row>
    <row r="94" s="1" customFormat="1" spans="1:2">
      <c r="A94" s="32" t="s">
        <v>129</v>
      </c>
      <c r="B94" s="31"/>
    </row>
    <row r="95" s="1" customFormat="1" spans="1:2">
      <c r="A95" s="32" t="s">
        <v>130</v>
      </c>
      <c r="B95" s="31"/>
    </row>
    <row r="96" s="1" customFormat="1" spans="1:2">
      <c r="A96" s="32" t="s">
        <v>131</v>
      </c>
      <c r="B96" s="31"/>
    </row>
    <row r="97" s="1" customFormat="1" spans="1:2">
      <c r="A97" s="32" t="s">
        <v>132</v>
      </c>
      <c r="B97" s="31"/>
    </row>
    <row r="98" s="1" customFormat="1" spans="1:2">
      <c r="A98" s="32" t="s">
        <v>133</v>
      </c>
      <c r="B98" s="30">
        <f>SUM(B99:B102)</f>
        <v>0</v>
      </c>
    </row>
    <row r="99" s="1" customFormat="1" spans="1:2">
      <c r="A99" s="32" t="s">
        <v>131</v>
      </c>
      <c r="B99" s="31"/>
    </row>
    <row r="100" s="1" customFormat="1" spans="1:2">
      <c r="A100" s="32" t="s">
        <v>134</v>
      </c>
      <c r="B100" s="31"/>
    </row>
    <row r="101" s="1" customFormat="1" spans="1:2">
      <c r="A101" s="32" t="s">
        <v>135</v>
      </c>
      <c r="B101" s="31"/>
    </row>
    <row r="102" s="1" customFormat="1" spans="1:2">
      <c r="A102" s="32" t="s">
        <v>136</v>
      </c>
      <c r="B102" s="31"/>
    </row>
    <row r="103" s="1" customFormat="1" spans="1:2">
      <c r="A103" s="32" t="s">
        <v>137</v>
      </c>
      <c r="B103" s="30">
        <f>SUM(B104:B107)</f>
        <v>0</v>
      </c>
    </row>
    <row r="104" s="1" customFormat="1" spans="1:2">
      <c r="A104" s="32" t="s">
        <v>138</v>
      </c>
      <c r="B104" s="31"/>
    </row>
    <row r="105" s="1" customFormat="1" spans="1:2">
      <c r="A105" s="32" t="s">
        <v>139</v>
      </c>
      <c r="B105" s="31"/>
    </row>
    <row r="106" s="1" customFormat="1" spans="1:2">
      <c r="A106" s="32" t="s">
        <v>140</v>
      </c>
      <c r="B106" s="31"/>
    </row>
    <row r="107" s="1" customFormat="1" spans="1:2">
      <c r="A107" s="32" t="s">
        <v>141</v>
      </c>
      <c r="B107" s="31"/>
    </row>
    <row r="108" s="1" customFormat="1" spans="1:2">
      <c r="A108" s="32" t="s">
        <v>142</v>
      </c>
      <c r="B108" s="30">
        <f>SUM(B109:B116)</f>
        <v>0</v>
      </c>
    </row>
    <row r="109" s="1" customFormat="1" spans="1:2">
      <c r="A109" s="32" t="s">
        <v>143</v>
      </c>
      <c r="B109" s="31"/>
    </row>
    <row r="110" s="1" customFormat="1" spans="1:2">
      <c r="A110" s="32" t="s">
        <v>144</v>
      </c>
      <c r="B110" s="31"/>
    </row>
    <row r="111" s="1" customFormat="1" spans="1:2">
      <c r="A111" s="32" t="s">
        <v>145</v>
      </c>
      <c r="B111" s="31"/>
    </row>
    <row r="112" s="1" customFormat="1" spans="1:2">
      <c r="A112" s="32" t="s">
        <v>146</v>
      </c>
      <c r="B112" s="31"/>
    </row>
    <row r="113" s="1" customFormat="1" spans="1:2">
      <c r="A113" s="32" t="s">
        <v>147</v>
      </c>
      <c r="B113" s="31"/>
    </row>
    <row r="114" s="1" customFormat="1" spans="1:2">
      <c r="A114" s="32" t="s">
        <v>148</v>
      </c>
      <c r="B114" s="31"/>
    </row>
    <row r="115" s="1" customFormat="1" spans="1:2">
      <c r="A115" s="32" t="s">
        <v>149</v>
      </c>
      <c r="B115" s="31"/>
    </row>
    <row r="116" s="1" customFormat="1" spans="1:2">
      <c r="A116" s="32" t="s">
        <v>150</v>
      </c>
      <c r="B116" s="31"/>
    </row>
    <row r="117" s="1" customFormat="1" spans="1:2">
      <c r="A117" s="32" t="s">
        <v>151</v>
      </c>
      <c r="B117" s="30">
        <f>SUM(B118:B123)</f>
        <v>0</v>
      </c>
    </row>
    <row r="118" s="1" customFormat="1" spans="1:2">
      <c r="A118" s="32" t="s">
        <v>152</v>
      </c>
      <c r="B118" s="31"/>
    </row>
    <row r="119" s="1" customFormat="1" spans="1:2">
      <c r="A119" s="32" t="s">
        <v>153</v>
      </c>
      <c r="B119" s="31"/>
    </row>
    <row r="120" s="1" customFormat="1" spans="1:2">
      <c r="A120" s="32" t="s">
        <v>154</v>
      </c>
      <c r="B120" s="31"/>
    </row>
    <row r="121" s="1" customFormat="1" spans="1:2">
      <c r="A121" s="32" t="s">
        <v>155</v>
      </c>
      <c r="B121" s="31"/>
    </row>
    <row r="122" s="1" customFormat="1" spans="1:2">
      <c r="A122" s="32" t="s">
        <v>156</v>
      </c>
      <c r="B122" s="31"/>
    </row>
    <row r="123" s="1" customFormat="1" spans="1:2">
      <c r="A123" s="32" t="s">
        <v>157</v>
      </c>
      <c r="B123" s="31"/>
    </row>
    <row r="124" s="1" customFormat="1" spans="1:2">
      <c r="A124" s="32" t="s">
        <v>158</v>
      </c>
      <c r="B124" s="30">
        <f>SUM(B125:B132)</f>
        <v>0</v>
      </c>
    </row>
    <row r="125" s="1" customFormat="1" spans="1:2">
      <c r="A125" s="32" t="s">
        <v>159</v>
      </c>
      <c r="B125" s="31"/>
    </row>
    <row r="126" s="1" customFormat="1" spans="1:2">
      <c r="A126" s="32" t="s">
        <v>160</v>
      </c>
      <c r="B126" s="31"/>
    </row>
    <row r="127" s="1" customFormat="1" spans="1:2">
      <c r="A127" s="32" t="s">
        <v>161</v>
      </c>
      <c r="B127" s="31"/>
    </row>
    <row r="128" s="1" customFormat="1" spans="1:2">
      <c r="A128" s="32" t="s">
        <v>162</v>
      </c>
      <c r="B128" s="31"/>
    </row>
    <row r="129" s="1" customFormat="1" spans="1:2">
      <c r="A129" s="32" t="s">
        <v>163</v>
      </c>
      <c r="B129" s="31"/>
    </row>
    <row r="130" s="1" customFormat="1" spans="1:2">
      <c r="A130" s="32" t="s">
        <v>164</v>
      </c>
      <c r="B130" s="31"/>
    </row>
    <row r="131" s="1" customFormat="1" spans="1:2">
      <c r="A131" s="32" t="s">
        <v>165</v>
      </c>
      <c r="B131" s="31"/>
    </row>
    <row r="132" s="1" customFormat="1" spans="1:2">
      <c r="A132" s="32" t="s">
        <v>166</v>
      </c>
      <c r="B132" s="31"/>
    </row>
    <row r="133" s="1" customFormat="1" spans="1:2">
      <c r="A133" s="29" t="s">
        <v>167</v>
      </c>
      <c r="B133" s="30">
        <f>SUM(B134,B141,B147)</f>
        <v>0</v>
      </c>
    </row>
    <row r="134" s="1" customFormat="1" spans="1:2">
      <c r="A134" s="32" t="s">
        <v>168</v>
      </c>
      <c r="B134" s="30">
        <f>SUM(B135:B140)</f>
        <v>0</v>
      </c>
    </row>
    <row r="135" s="1" customFormat="1" spans="1:2">
      <c r="A135" s="32" t="s">
        <v>169</v>
      </c>
      <c r="B135" s="31"/>
    </row>
    <row r="136" s="1" customFormat="1" spans="1:2">
      <c r="A136" s="32" t="s">
        <v>170</v>
      </c>
      <c r="B136" s="31"/>
    </row>
    <row r="137" s="1" customFormat="1" spans="1:2">
      <c r="A137" s="32" t="s">
        <v>171</v>
      </c>
      <c r="B137" s="31"/>
    </row>
    <row r="138" s="1" customFormat="1" spans="1:2">
      <c r="A138" s="32" t="s">
        <v>172</v>
      </c>
      <c r="B138" s="31"/>
    </row>
    <row r="139" s="1" customFormat="1" spans="1:2">
      <c r="A139" s="32" t="s">
        <v>173</v>
      </c>
      <c r="B139" s="31"/>
    </row>
    <row r="140" s="1" customFormat="1" spans="1:2">
      <c r="A140" s="32" t="s">
        <v>174</v>
      </c>
      <c r="B140" s="31"/>
    </row>
    <row r="141" s="1" customFormat="1" spans="1:2">
      <c r="A141" s="32" t="s">
        <v>175</v>
      </c>
      <c r="B141" s="30">
        <f>SUM(B142:B146)</f>
        <v>0</v>
      </c>
    </row>
    <row r="142" s="1" customFormat="1" spans="1:2">
      <c r="A142" s="32" t="s">
        <v>176</v>
      </c>
      <c r="B142" s="31"/>
    </row>
    <row r="143" s="1" customFormat="1" spans="1:2">
      <c r="A143" s="32" t="s">
        <v>177</v>
      </c>
      <c r="B143" s="31"/>
    </row>
    <row r="144" s="1" customFormat="1" spans="1:2">
      <c r="A144" s="32" t="s">
        <v>178</v>
      </c>
      <c r="B144" s="31"/>
    </row>
    <row r="145" s="1" customFormat="1" spans="1:2">
      <c r="A145" s="32" t="s">
        <v>179</v>
      </c>
      <c r="B145" s="31"/>
    </row>
    <row r="146" s="1" customFormat="1" spans="1:2">
      <c r="A146" s="32" t="s">
        <v>180</v>
      </c>
      <c r="B146" s="31"/>
    </row>
    <row r="147" s="1" customFormat="1" spans="1:2">
      <c r="A147" s="32" t="s">
        <v>181</v>
      </c>
      <c r="B147" s="30">
        <f>SUM(B148:B149)</f>
        <v>0</v>
      </c>
    </row>
    <row r="148" s="1" customFormat="1" spans="1:2">
      <c r="A148" s="32" t="s">
        <v>182</v>
      </c>
      <c r="B148" s="31"/>
    </row>
    <row r="149" s="1" customFormat="1" spans="1:2">
      <c r="A149" s="32" t="s">
        <v>183</v>
      </c>
      <c r="B149" s="31"/>
    </row>
    <row r="150" s="1" customFormat="1" spans="1:2">
      <c r="A150" s="29" t="s">
        <v>184</v>
      </c>
      <c r="B150" s="30">
        <f>B151</f>
        <v>0</v>
      </c>
    </row>
    <row r="151" s="1" customFormat="1" spans="1:2">
      <c r="A151" s="32" t="s">
        <v>185</v>
      </c>
      <c r="B151" s="30">
        <f>SUM(B152:B156)</f>
        <v>0</v>
      </c>
    </row>
    <row r="152" s="1" customFormat="1" spans="1:2">
      <c r="A152" s="32" t="s">
        <v>186</v>
      </c>
      <c r="B152" s="31"/>
    </row>
    <row r="153" s="1" customFormat="1" spans="1:2">
      <c r="A153" s="32" t="s">
        <v>187</v>
      </c>
      <c r="B153" s="31"/>
    </row>
    <row r="154" s="1" customFormat="1" spans="1:2">
      <c r="A154" s="32" t="s">
        <v>188</v>
      </c>
      <c r="B154" s="31"/>
    </row>
    <row r="155" s="1" customFormat="1" spans="1:2">
      <c r="A155" s="32" t="s">
        <v>189</v>
      </c>
      <c r="B155" s="31"/>
    </row>
    <row r="156" s="1" customFormat="1" spans="1:2">
      <c r="A156" s="32" t="s">
        <v>190</v>
      </c>
      <c r="B156" s="31"/>
    </row>
    <row r="157" s="1" customFormat="1" spans="1:2">
      <c r="A157" s="29" t="s">
        <v>191</v>
      </c>
      <c r="B157" s="30">
        <f>SUM(B158:B159,B168)</f>
        <v>739</v>
      </c>
    </row>
    <row r="158" s="1" customFormat="1" spans="1:2">
      <c r="A158" s="32" t="s">
        <v>192</v>
      </c>
      <c r="B158" s="31">
        <v>-135</v>
      </c>
    </row>
    <row r="159" s="1" customFormat="1" spans="1:2">
      <c r="A159" s="32" t="s">
        <v>193</v>
      </c>
      <c r="B159" s="30">
        <f>SUM(B160:B167)</f>
        <v>0</v>
      </c>
    </row>
    <row r="160" s="1" customFormat="1" spans="1:2">
      <c r="A160" s="33" t="s">
        <v>194</v>
      </c>
      <c r="B160" s="31"/>
    </row>
    <row r="161" s="1" customFormat="1" spans="1:2">
      <c r="A161" s="32" t="s">
        <v>195</v>
      </c>
      <c r="B161" s="31"/>
    </row>
    <row r="162" s="1" customFormat="1" spans="1:2">
      <c r="A162" s="32" t="s">
        <v>196</v>
      </c>
      <c r="B162" s="31"/>
    </row>
    <row r="163" s="1" customFormat="1" spans="1:2">
      <c r="A163" s="32" t="s">
        <v>197</v>
      </c>
      <c r="B163" s="31"/>
    </row>
    <row r="164" s="1" customFormat="1" spans="1:2">
      <c r="A164" s="32" t="s">
        <v>198</v>
      </c>
      <c r="B164" s="31"/>
    </row>
    <row r="165" s="1" customFormat="1" spans="1:2">
      <c r="A165" s="32" t="s">
        <v>199</v>
      </c>
      <c r="B165" s="31"/>
    </row>
    <row r="166" s="1" customFormat="1" spans="1:2">
      <c r="A166" s="32" t="s">
        <v>200</v>
      </c>
      <c r="B166" s="31"/>
    </row>
    <row r="167" s="1" customFormat="1" spans="1:2">
      <c r="A167" s="32" t="s">
        <v>201</v>
      </c>
      <c r="B167" s="31"/>
    </row>
    <row r="168" s="1" customFormat="1" spans="1:2">
      <c r="A168" s="32" t="s">
        <v>202</v>
      </c>
      <c r="B168" s="30">
        <f>SUM(B169:B178)</f>
        <v>874</v>
      </c>
    </row>
    <row r="169" s="1" customFormat="1" spans="1:2">
      <c r="A169" s="33" t="s">
        <v>203</v>
      </c>
      <c r="B169" s="31">
        <v>375</v>
      </c>
    </row>
    <row r="170" s="1" customFormat="1" spans="1:2">
      <c r="A170" s="32" t="s">
        <v>204</v>
      </c>
      <c r="B170" s="31">
        <v>57</v>
      </c>
    </row>
    <row r="171" s="1" customFormat="1" spans="1:2">
      <c r="A171" s="32" t="s">
        <v>205</v>
      </c>
      <c r="B171" s="31">
        <v>17</v>
      </c>
    </row>
    <row r="172" s="1" customFormat="1" spans="1:2">
      <c r="A172" s="32" t="s">
        <v>206</v>
      </c>
      <c r="B172" s="31"/>
    </row>
    <row r="173" s="1" customFormat="1" spans="1:2">
      <c r="A173" s="32" t="s">
        <v>207</v>
      </c>
      <c r="B173" s="31">
        <v>33</v>
      </c>
    </row>
    <row r="174" s="1" customFormat="1" spans="1:2">
      <c r="A174" s="32" t="s">
        <v>208</v>
      </c>
      <c r="B174" s="31">
        <v>17</v>
      </c>
    </row>
    <row r="175" s="1" customFormat="1" spans="1:2">
      <c r="A175" s="32" t="s">
        <v>209</v>
      </c>
      <c r="B175" s="31"/>
    </row>
    <row r="176" s="1" customFormat="1" spans="1:2">
      <c r="A176" s="32" t="s">
        <v>210</v>
      </c>
      <c r="B176" s="31"/>
    </row>
    <row r="177" s="1" customFormat="1" spans="1:2">
      <c r="A177" s="32" t="s">
        <v>211</v>
      </c>
      <c r="B177" s="31">
        <v>375</v>
      </c>
    </row>
    <row r="178" s="1" customFormat="1" spans="1:2">
      <c r="A178" s="32" t="s">
        <v>212</v>
      </c>
      <c r="B178" s="31"/>
    </row>
    <row r="179" s="1" customFormat="1" spans="1:2">
      <c r="A179" s="29" t="s">
        <v>213</v>
      </c>
      <c r="B179" s="31"/>
    </row>
    <row r="180" s="1" customFormat="1" spans="1:2">
      <c r="A180" s="29"/>
      <c r="B180" s="31"/>
    </row>
    <row r="181" s="1" customFormat="1" spans="1:2">
      <c r="A181" s="29"/>
      <c r="B181" s="31"/>
    </row>
    <row r="182" s="1" customFormat="1" spans="1:2">
      <c r="A182" s="29"/>
      <c r="B182" s="31"/>
    </row>
    <row r="183" s="1" customFormat="1" spans="1:2">
      <c r="A183" s="29" t="s">
        <v>214</v>
      </c>
      <c r="B183" s="31"/>
    </row>
    <row r="184" s="1" customFormat="1" spans="1:2">
      <c r="A184" s="32"/>
      <c r="B184" s="31"/>
    </row>
    <row r="185" s="1" customFormat="1" spans="1:2">
      <c r="A185" s="32"/>
      <c r="B185" s="31"/>
    </row>
    <row r="186" s="1" customFormat="1" spans="1:2">
      <c r="A186" s="34" t="s">
        <v>215</v>
      </c>
      <c r="B186" s="30">
        <f>SUM(B5,B11,B20,B27,B65,B90,B133,B150,B157,B179,B183)</f>
        <v>1073</v>
      </c>
    </row>
    <row r="187" s="1" customFormat="1" spans="1:2">
      <c r="A187" s="35" t="s">
        <v>216</v>
      </c>
      <c r="B187" s="30">
        <f>SUM(B188,B191:B193)</f>
        <v>393</v>
      </c>
    </row>
    <row r="188" s="1" customFormat="1" spans="1:2">
      <c r="A188" s="31" t="s">
        <v>217</v>
      </c>
      <c r="B188" s="30">
        <f>SUM(B189:B190)</f>
        <v>0</v>
      </c>
    </row>
    <row r="189" s="1" customFormat="1" spans="1:2">
      <c r="A189" s="31" t="s">
        <v>218</v>
      </c>
      <c r="B189" s="31"/>
    </row>
    <row r="190" s="1" customFormat="1" spans="1:2">
      <c r="A190" s="31" t="s">
        <v>219</v>
      </c>
      <c r="B190" s="31"/>
    </row>
    <row r="191" s="1" customFormat="1" spans="1:2">
      <c r="A191" s="31" t="s">
        <v>220</v>
      </c>
      <c r="B191" s="31">
        <v>164</v>
      </c>
    </row>
    <row r="192" s="1" customFormat="1" spans="1:2">
      <c r="A192" s="31" t="s">
        <v>221</v>
      </c>
      <c r="B192" s="31">
        <v>229</v>
      </c>
    </row>
    <row r="193" s="1" customFormat="1" spans="1:2">
      <c r="A193" s="36" t="s">
        <v>222</v>
      </c>
      <c r="B193" s="31"/>
    </row>
    <row r="194" s="1" customFormat="1" spans="1:2">
      <c r="A194" s="34" t="s">
        <v>223</v>
      </c>
      <c r="B194" s="37">
        <f>SUM(B186:B187)</f>
        <v>1466</v>
      </c>
    </row>
  </sheetData>
  <mergeCells count="2">
    <mergeCell ref="A1:B1"/>
    <mergeCell ref="A3:B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2"/>
    </sheetView>
  </sheetViews>
  <sheetFormatPr defaultColWidth="9" defaultRowHeight="14.25" outlineLevelCol="3"/>
  <cols>
    <col min="1" max="1" width="38.25" style="1" customWidth="1"/>
    <col min="2" max="2" width="9" style="1"/>
    <col min="3" max="3" width="25.375" style="1" customWidth="1"/>
    <col min="4" max="4" width="10.125" style="1" customWidth="1"/>
    <col min="5" max="16384" width="9" style="1"/>
  </cols>
  <sheetData>
    <row r="1" s="1" customFormat="1" spans="1:4">
      <c r="A1" s="14" t="s">
        <v>224</v>
      </c>
      <c r="B1" s="14"/>
      <c r="C1" s="14"/>
      <c r="D1" s="14"/>
    </row>
    <row r="2" s="1" customFormat="1" spans="1:4">
      <c r="A2" s="14"/>
      <c r="B2" s="14"/>
      <c r="C2" s="14"/>
      <c r="D2" s="14"/>
    </row>
    <row r="3" s="1" customFormat="1" spans="1:1">
      <c r="A3" s="15" t="s">
        <v>225</v>
      </c>
    </row>
    <row r="4" s="13" customFormat="1" ht="21" customHeight="1" spans="1:4">
      <c r="A4" s="16" t="s">
        <v>226</v>
      </c>
      <c r="B4" s="16" t="s">
        <v>5</v>
      </c>
      <c r="C4" s="16" t="s">
        <v>226</v>
      </c>
      <c r="D4" s="16" t="s">
        <v>5</v>
      </c>
    </row>
    <row r="5" s="13" customFormat="1" ht="21" customHeight="1" spans="1:4">
      <c r="A5" s="17" t="s">
        <v>227</v>
      </c>
      <c r="B5" s="18">
        <v>118</v>
      </c>
      <c r="C5" s="17" t="s">
        <v>228</v>
      </c>
      <c r="D5" s="18">
        <v>1073</v>
      </c>
    </row>
    <row r="6" s="13" customFormat="1" ht="21" customHeight="1" spans="1:4">
      <c r="A6" s="17" t="s">
        <v>229</v>
      </c>
      <c r="B6" s="18">
        <v>1068</v>
      </c>
      <c r="C6" s="17" t="s">
        <v>230</v>
      </c>
      <c r="D6" s="18"/>
    </row>
    <row r="7" s="13" customFormat="1" ht="21" customHeight="1" spans="1:4">
      <c r="A7" s="17" t="s">
        <v>231</v>
      </c>
      <c r="B7" s="18"/>
      <c r="C7" s="17" t="s">
        <v>232</v>
      </c>
      <c r="D7" s="18"/>
    </row>
    <row r="8" s="13" customFormat="1" ht="21" customHeight="1" spans="1:4">
      <c r="A8" s="17" t="s">
        <v>233</v>
      </c>
      <c r="B8" s="18"/>
      <c r="C8" s="17"/>
      <c r="D8" s="19"/>
    </row>
    <row r="9" s="13" customFormat="1" ht="21" customHeight="1" spans="1:4">
      <c r="A9" s="17" t="s">
        <v>234</v>
      </c>
      <c r="B9" s="18">
        <v>280</v>
      </c>
      <c r="C9" s="17"/>
      <c r="D9" s="19"/>
    </row>
    <row r="10" s="13" customFormat="1" ht="21" customHeight="1" spans="1:4">
      <c r="A10" s="17" t="s">
        <v>235</v>
      </c>
      <c r="B10" s="18"/>
      <c r="C10" s="17" t="s">
        <v>236</v>
      </c>
      <c r="D10" s="18">
        <v>164</v>
      </c>
    </row>
    <row r="11" s="13" customFormat="1" ht="21" customHeight="1" spans="1:4">
      <c r="A11" s="17" t="s">
        <v>237</v>
      </c>
      <c r="B11" s="18"/>
      <c r="C11" s="17"/>
      <c r="D11" s="19"/>
    </row>
    <row r="12" s="13" customFormat="1" ht="21" customHeight="1" spans="1:4">
      <c r="A12" s="17" t="s">
        <v>238</v>
      </c>
      <c r="B12" s="18"/>
      <c r="C12" s="17"/>
      <c r="D12" s="19"/>
    </row>
    <row r="13" s="13" customFormat="1" ht="21" customHeight="1" spans="1:4">
      <c r="A13" s="17" t="s">
        <v>239</v>
      </c>
      <c r="B13" s="18"/>
      <c r="C13" s="17"/>
      <c r="D13" s="19"/>
    </row>
    <row r="14" s="13" customFormat="1" ht="21" customHeight="1" spans="1:4">
      <c r="A14" s="17" t="s">
        <v>240</v>
      </c>
      <c r="B14" s="18"/>
      <c r="C14" s="17" t="s">
        <v>241</v>
      </c>
      <c r="D14" s="18"/>
    </row>
    <row r="15" s="13" customFormat="1" ht="21" customHeight="1" spans="1:4">
      <c r="A15" s="17" t="s">
        <v>242</v>
      </c>
      <c r="B15" s="18"/>
      <c r="C15" s="17" t="s">
        <v>243</v>
      </c>
      <c r="D15" s="18"/>
    </row>
    <row r="16" s="13" customFormat="1" ht="21" customHeight="1" spans="1:4">
      <c r="A16" s="17" t="s">
        <v>244</v>
      </c>
      <c r="B16" s="18"/>
      <c r="C16" s="17"/>
      <c r="D16" s="19"/>
    </row>
    <row r="17" s="13" customFormat="1" ht="21" customHeight="1" spans="1:4">
      <c r="A17" s="17" t="s">
        <v>245</v>
      </c>
      <c r="B17" s="18"/>
      <c r="C17" s="17" t="s">
        <v>246</v>
      </c>
      <c r="D17" s="18"/>
    </row>
    <row r="18" s="13" customFormat="1" ht="21" customHeight="1" spans="1:4">
      <c r="A18" s="17" t="s">
        <v>247</v>
      </c>
      <c r="B18" s="18"/>
      <c r="C18" s="17"/>
      <c r="D18" s="19"/>
    </row>
    <row r="19" s="13" customFormat="1" ht="21" customHeight="1" spans="1:4">
      <c r="A19" s="17" t="s">
        <v>248</v>
      </c>
      <c r="B19" s="18"/>
      <c r="C19" s="17" t="s">
        <v>249</v>
      </c>
      <c r="D19" s="18"/>
    </row>
    <row r="20" s="13" customFormat="1" ht="21" customHeight="1" spans="1:4">
      <c r="A20" s="17" t="s">
        <v>250</v>
      </c>
      <c r="B20" s="18"/>
      <c r="C20" s="17" t="s">
        <v>251</v>
      </c>
      <c r="D20" s="18"/>
    </row>
    <row r="21" s="13" customFormat="1" ht="21" customHeight="1" spans="1:4">
      <c r="A21" s="17"/>
      <c r="B21" s="19"/>
      <c r="C21" s="17" t="s">
        <v>252</v>
      </c>
      <c r="D21" s="18"/>
    </row>
    <row r="22" s="13" customFormat="1" ht="21" customHeight="1" spans="1:4">
      <c r="A22" s="17"/>
      <c r="B22" s="19"/>
      <c r="C22" s="17" t="s">
        <v>253</v>
      </c>
      <c r="D22" s="18">
        <f>B23-D5-D6-D7-D10-D14-D17-D19-D20-D21</f>
        <v>229</v>
      </c>
    </row>
    <row r="23" s="13" customFormat="1" ht="21" customHeight="1" spans="1:4">
      <c r="A23" s="16" t="s">
        <v>254</v>
      </c>
      <c r="B23" s="18">
        <f>SUM(B5:B10,B14,B17,B19:B20)</f>
        <v>1466</v>
      </c>
      <c r="C23" s="16" t="s">
        <v>255</v>
      </c>
      <c r="D23" s="18">
        <f>SUM(D5:D7,D10,D14,D17,D19:D22)</f>
        <v>1466</v>
      </c>
    </row>
  </sheetData>
  <mergeCells count="1">
    <mergeCell ref="A1:D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8"/>
  <sheetViews>
    <sheetView workbookViewId="0">
      <selection activeCell="A1" sqref="A1"/>
    </sheetView>
  </sheetViews>
  <sheetFormatPr defaultColWidth="9" defaultRowHeight="14.25" outlineLevelCol="5"/>
  <cols>
    <col min="1" max="1" width="9" style="1"/>
    <col min="2" max="2" width="34.125" style="1" customWidth="1"/>
    <col min="3" max="3" width="33.25" style="1" customWidth="1"/>
    <col min="4" max="16384" width="9" style="1"/>
  </cols>
  <sheetData>
    <row r="1" s="1" customFormat="1" ht="36" customHeight="1"/>
    <row r="2" s="1" customFormat="1" ht="20.25" spans="2:6">
      <c r="B2" s="2" t="s">
        <v>256</v>
      </c>
      <c r="C2" s="2"/>
      <c r="D2" s="3"/>
      <c r="E2" s="3"/>
      <c r="F2" s="3"/>
    </row>
    <row r="3" s="1" customFormat="1" spans="2:6">
      <c r="B3" s="3"/>
      <c r="C3" s="3"/>
      <c r="D3" s="3"/>
      <c r="E3" s="3"/>
      <c r="F3" s="3"/>
    </row>
    <row r="4" s="1" customFormat="1" spans="2:3">
      <c r="B4" s="4" t="s">
        <v>257</v>
      </c>
      <c r="C4" s="5" t="s">
        <v>258</v>
      </c>
    </row>
    <row r="5" s="1" customFormat="1" ht="18" customHeight="1" spans="2:3">
      <c r="B5" s="6" t="s">
        <v>259</v>
      </c>
      <c r="C5" s="7" t="s">
        <v>5</v>
      </c>
    </row>
    <row r="6" s="1" customFormat="1" ht="18" customHeight="1" spans="2:3">
      <c r="B6" s="8" t="s">
        <v>260</v>
      </c>
      <c r="C6" s="9">
        <v>633</v>
      </c>
    </row>
    <row r="7" s="1" customFormat="1" ht="18" customHeight="1" spans="2:3">
      <c r="B7" s="10" t="s">
        <v>261</v>
      </c>
      <c r="C7" s="9">
        <v>633</v>
      </c>
    </row>
    <row r="8" s="1" customFormat="1" ht="18" customHeight="1" spans="2:3">
      <c r="B8" s="10" t="s">
        <v>262</v>
      </c>
      <c r="C8" s="9"/>
    </row>
    <row r="9" s="1" customFormat="1" ht="18" customHeight="1" spans="2:3">
      <c r="B9" s="10" t="s">
        <v>263</v>
      </c>
      <c r="C9" s="9"/>
    </row>
    <row r="10" s="1" customFormat="1" ht="23" customHeight="1" spans="2:3">
      <c r="B10" s="10" t="s">
        <v>264</v>
      </c>
      <c r="C10" s="11"/>
    </row>
    <row r="11" s="1" customFormat="1" ht="18" customHeight="1" spans="2:3">
      <c r="B11" s="10" t="s">
        <v>265</v>
      </c>
      <c r="C11" s="9">
        <v>633</v>
      </c>
    </row>
    <row r="12" s="1" customFormat="1" ht="18" customHeight="1" spans="2:3">
      <c r="B12" s="12"/>
      <c r="C12" s="9"/>
    </row>
    <row r="13" s="1" customFormat="1" ht="18" customHeight="1" spans="2:3">
      <c r="B13" s="12"/>
      <c r="C13" s="9"/>
    </row>
    <row r="14" s="1" customFormat="1" ht="18" customHeight="1" spans="2:3">
      <c r="B14" s="12"/>
      <c r="C14" s="9"/>
    </row>
    <row r="15" s="1" customFormat="1" ht="18" customHeight="1" spans="2:3">
      <c r="B15" s="12"/>
      <c r="C15" s="9"/>
    </row>
    <row r="16" s="1" customFormat="1" ht="18" customHeight="1" spans="2:3">
      <c r="B16" s="12"/>
      <c r="C16" s="9"/>
    </row>
    <row r="17" s="1" customFormat="1" ht="18" customHeight="1" spans="2:3">
      <c r="B17" s="12"/>
      <c r="C17" s="9"/>
    </row>
    <row r="18" s="1" customFormat="1" ht="18" customHeight="1" spans="2:3">
      <c r="B18" s="12"/>
      <c r="C18" s="9"/>
    </row>
  </sheetData>
  <mergeCells count="1">
    <mergeCell ref="B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2017年方正县政府性基金收入表</vt:lpstr>
      <vt:lpstr>2017年方正县政府性基金支出表</vt:lpstr>
      <vt:lpstr>2017年方正县政府性基金转移支付表</vt:lpstr>
      <vt:lpstr>2017年方正县政府专项债务限额和余额情况表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2017-10-25T05:41:00Z</dcterms:created>
  <dcterms:modified xsi:type="dcterms:W3CDTF">2023-09-22T01:47:16Z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3C007AAF61884E379A21F48B18B9778F_12</vt:lpwstr>
  </property>
</Properties>
</file>